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440" yWindow="0" windowWidth="22260" windowHeight="12645"/>
  </bookViews>
  <sheets>
    <sheet name="Приложение 1" sheetId="1" r:id="rId1"/>
  </sheets>
  <definedNames>
    <definedName name="_xlnm._FilterDatabase" localSheetId="0" hidden="1">'Приложение 1'!$A$7:$Q$8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K13" i="1" s="1"/>
  <c r="I13" i="1"/>
  <c r="L13" i="1" s="1"/>
  <c r="H15" i="1"/>
  <c r="K15" i="1" s="1"/>
  <c r="I15" i="1"/>
  <c r="L15" i="1" s="1"/>
  <c r="I11" i="1"/>
  <c r="L11" i="1" s="1"/>
  <c r="H11" i="1"/>
  <c r="K11" i="1" s="1"/>
  <c r="K9" i="1"/>
  <c r="L9" i="1"/>
  <c r="K8" i="1"/>
  <c r="L8" i="1"/>
</calcChain>
</file>

<file path=xl/sharedStrings.xml><?xml version="1.0" encoding="utf-8"?>
<sst xmlns="http://schemas.openxmlformats.org/spreadsheetml/2006/main" count="70" uniqueCount="54">
  <si>
    <t>№</t>
  </si>
  <si>
    <t>СПП</t>
  </si>
  <si>
    <t>Форма медицинской помощи</t>
  </si>
  <si>
    <t>Международное непатентованное наименование</t>
  </si>
  <si>
    <t>Лекарственная  форма</t>
  </si>
  <si>
    <t xml:space="preserve">Единица измерения
</t>
  </si>
  <si>
    <t>Предельная цена МЗРК</t>
  </si>
  <si>
    <t>Цена ЕД на закуп (при поставке ЛС на условиях DDP)</t>
  </si>
  <si>
    <t>Цена ЕД на закуп (при поставке ЛС на условиях отличных от условий DDP)</t>
  </si>
  <si>
    <t>Количество к закупу</t>
  </si>
  <si>
    <t>Сумма по цене закупа (при поставке ЛС на условиях отличных от условий DDP), тенге</t>
  </si>
  <si>
    <t>Сумма по цене закупа (при поставке ЛС на условиях DDP), тенге</t>
  </si>
  <si>
    <t xml:space="preserve">№ Регистрационного удостоверения </t>
  </si>
  <si>
    <t>Торговое наименование</t>
  </si>
  <si>
    <t>Производитель</t>
  </si>
  <si>
    <t>График поставки</t>
  </si>
  <si>
    <t>Колистин (Колистиметат)</t>
  </si>
  <si>
    <t>порошок для приготовления раствора для ингаляций 1 000 000 ЕД (80 мг)</t>
  </si>
  <si>
    <t>флакон</t>
  </si>
  <si>
    <t>капсула</t>
  </si>
  <si>
    <t>АЛО; Стационар</t>
  </si>
  <si>
    <t>Стационар</t>
  </si>
  <si>
    <t>Сугаммадекс</t>
  </si>
  <si>
    <t>раствор для внутривенного введения 100 мг/мл 2 мл</t>
  </si>
  <si>
    <t>Циклоспорин</t>
  </si>
  <si>
    <t>капсула 25 мг</t>
  </si>
  <si>
    <t>капсула 50 мг</t>
  </si>
  <si>
    <t>капсула 100 мг</t>
  </si>
  <si>
    <t>с 1 по 15 ноября 2022 года</t>
  </si>
  <si>
    <t>№ РК-ЛС-5№003793</t>
  </si>
  <si>
    <t>Сандиммун® Неорал®</t>
  </si>
  <si>
    <t>Каталент Германия Эбербах ГмбХ, Германия</t>
  </si>
  <si>
    <t>№ РК-ЛС-5№009869</t>
  </si>
  <si>
    <t>Экорал</t>
  </si>
  <si>
    <t>Тева Чешские Предприятия с.р.о., Чешская Республика</t>
  </si>
  <si>
    <t>№ РК-ЛС-5№009870</t>
  </si>
  <si>
    <t>№ РК-ЛС-5№003821</t>
  </si>
  <si>
    <t>№ РК-ЛС-5№003822</t>
  </si>
  <si>
    <t>№ РК-ЛС-5№009871</t>
  </si>
  <si>
    <t>№ РК-ЛС-5№025384</t>
  </si>
  <si>
    <t>Сикора</t>
  </si>
  <si>
    <t>Уорлд Медицин Илач Сан. ве Тидж. А.Ш., Турция</t>
  </si>
  <si>
    <t>№ РК-ЛС-5№025454</t>
  </si>
  <si>
    <t xml:space="preserve"> Кометад</t>
  </si>
  <si>
    <t xml:space="preserve"> Кселлия Фармасьютикалс АпС, Дания</t>
  </si>
  <si>
    <t>№ РК-ЛС-5№025924</t>
  </si>
  <si>
    <t xml:space="preserve"> КИТОДИН</t>
  </si>
  <si>
    <t>Нобел Илач Санаи ве Тиджарет А.Ш., Турция</t>
  </si>
  <si>
    <t>№ РК-ЛС-5№017632</t>
  </si>
  <si>
    <t xml:space="preserve"> Брайдан®</t>
  </si>
  <si>
    <t>Н.В. Органон, Нидерланды</t>
  </si>
  <si>
    <t>с 15 по 30 ноября 2022 года</t>
  </si>
  <si>
    <t>Приложение 1</t>
  </si>
  <si>
    <t>к приказу Председателя Правления ТОО «СК-Фармация»
от __.10.2022 года №03-02/___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</si>
</sst>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1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43" fontId="3" fillId="2" borderId="1" xfId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 wrapText="1"/>
    </xf>
    <xf numFmtId="43" fontId="7" fillId="0" borderId="0" xfId="1" applyFont="1" applyAlignment="1">
      <alignment horizontal="right" wrapText="1"/>
    </xf>
    <xf numFmtId="43" fontId="6" fillId="0" borderId="0" xfId="1" applyFont="1" applyAlignment="1">
      <alignment horizontal="right" wrapText="1"/>
    </xf>
    <xf numFmtId="43" fontId="2" fillId="2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left" vertical="center"/>
    </xf>
    <xf numFmtId="4" fontId="4" fillId="0" borderId="3" xfId="0" applyNumberFormat="1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top"/>
    </xf>
    <xf numFmtId="43" fontId="2" fillId="2" borderId="5" xfId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4" fontId="4" fillId="0" borderId="2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="80" zoomScaleNormal="80" workbookViewId="0">
      <selection activeCell="E11" sqref="E11:E12"/>
    </sheetView>
  </sheetViews>
  <sheetFormatPr defaultRowHeight="12.75" x14ac:dyDescent="0.2"/>
  <cols>
    <col min="1" max="1" width="6.5703125" style="1" customWidth="1"/>
    <col min="2" max="2" width="9.140625" style="1"/>
    <col min="3" max="3" width="16.140625" style="1" customWidth="1"/>
    <col min="4" max="4" width="15.42578125" style="1" customWidth="1"/>
    <col min="5" max="5" width="25.85546875" style="1" customWidth="1"/>
    <col min="6" max="6" width="11.42578125" style="1" customWidth="1"/>
    <col min="7" max="7" width="12.42578125" style="1" bestFit="1" customWidth="1"/>
    <col min="8" max="8" width="13" style="1" customWidth="1"/>
    <col min="9" max="9" width="15.85546875" style="1" customWidth="1"/>
    <col min="10" max="10" width="11.140625" style="1" customWidth="1"/>
    <col min="11" max="11" width="13.140625" style="1" customWidth="1"/>
    <col min="12" max="12" width="17.85546875" style="1" customWidth="1"/>
    <col min="13" max="13" width="22.42578125" style="4" customWidth="1"/>
    <col min="14" max="14" width="16.7109375" style="4" customWidth="1"/>
    <col min="15" max="15" width="21.42578125" style="4" customWidth="1"/>
    <col min="16" max="16" width="11.85546875" style="5" customWidth="1"/>
    <col min="17" max="17" width="12.7109375" style="1" customWidth="1"/>
    <col min="18" max="16384" width="9.140625" style="1"/>
  </cols>
  <sheetData>
    <row r="2" spans="1:17" x14ac:dyDescent="0.2">
      <c r="H2" s="3"/>
      <c r="O2" s="16" t="s">
        <v>52</v>
      </c>
      <c r="P2" s="16"/>
      <c r="Q2" s="16"/>
    </row>
    <row r="3" spans="1:17" ht="36" customHeight="1" x14ac:dyDescent="0.2">
      <c r="H3" s="3"/>
      <c r="O3" s="15" t="s">
        <v>53</v>
      </c>
      <c r="P3" s="15"/>
      <c r="Q3" s="15"/>
    </row>
    <row r="4" spans="1:17" x14ac:dyDescent="0.2">
      <c r="H4" s="3"/>
    </row>
    <row r="5" spans="1:17" x14ac:dyDescent="0.2">
      <c r="H5" s="3"/>
    </row>
    <row r="6" spans="1:17" x14ac:dyDescent="0.2">
      <c r="A6" s="18" t="s">
        <v>0</v>
      </c>
      <c r="B6" s="20" t="s">
        <v>1</v>
      </c>
      <c r="C6" s="20" t="s">
        <v>2</v>
      </c>
      <c r="D6" s="21" t="s">
        <v>3</v>
      </c>
      <c r="E6" s="21" t="s">
        <v>4</v>
      </c>
      <c r="F6" s="21" t="s">
        <v>5</v>
      </c>
      <c r="G6" s="20" t="s">
        <v>6</v>
      </c>
      <c r="H6" s="20" t="s">
        <v>7</v>
      </c>
      <c r="I6" s="20" t="s">
        <v>8</v>
      </c>
      <c r="J6" s="17" t="s">
        <v>9</v>
      </c>
      <c r="K6" s="17" t="s">
        <v>11</v>
      </c>
      <c r="L6" s="17" t="s">
        <v>10</v>
      </c>
      <c r="M6" s="17" t="s">
        <v>12</v>
      </c>
      <c r="N6" s="17" t="s">
        <v>13</v>
      </c>
      <c r="O6" s="17" t="s">
        <v>14</v>
      </c>
      <c r="P6" s="32" t="s">
        <v>15</v>
      </c>
      <c r="Q6" s="33"/>
    </row>
    <row r="7" spans="1:17" ht="87" customHeight="1" x14ac:dyDescent="0.2">
      <c r="A7" s="19"/>
      <c r="B7" s="20"/>
      <c r="C7" s="20"/>
      <c r="D7" s="21"/>
      <c r="E7" s="21"/>
      <c r="F7" s="21"/>
      <c r="G7" s="20"/>
      <c r="H7" s="20"/>
      <c r="I7" s="20"/>
      <c r="J7" s="17"/>
      <c r="K7" s="17"/>
      <c r="L7" s="17"/>
      <c r="M7" s="17"/>
      <c r="N7" s="17"/>
      <c r="O7" s="17"/>
      <c r="P7" s="2" t="s">
        <v>28</v>
      </c>
      <c r="Q7" s="2" t="s">
        <v>51</v>
      </c>
    </row>
    <row r="8" spans="1:17" s="10" customFormat="1" ht="38.25" x14ac:dyDescent="0.2">
      <c r="A8" s="7">
        <v>1</v>
      </c>
      <c r="B8" s="8">
        <v>221822</v>
      </c>
      <c r="C8" s="9" t="s">
        <v>20</v>
      </c>
      <c r="D8" s="6" t="s">
        <v>16</v>
      </c>
      <c r="E8" s="6" t="s">
        <v>17</v>
      </c>
      <c r="F8" s="6" t="s">
        <v>18</v>
      </c>
      <c r="G8" s="13">
        <v>2084.4899999999998</v>
      </c>
      <c r="H8" s="14">
        <v>1938.57</v>
      </c>
      <c r="I8" s="14">
        <v>1876.04</v>
      </c>
      <c r="J8" s="12">
        <v>792</v>
      </c>
      <c r="K8" s="13">
        <f t="shared" ref="K8:K9" si="0">J8*H8</f>
        <v>1535347.44</v>
      </c>
      <c r="L8" s="13">
        <f t="shared" ref="L8:L9" si="1">I8*J8</f>
        <v>1485823.68</v>
      </c>
      <c r="M8" s="6" t="s">
        <v>42</v>
      </c>
      <c r="N8" s="6" t="s">
        <v>43</v>
      </c>
      <c r="O8" s="6" t="s">
        <v>44</v>
      </c>
      <c r="P8" s="7"/>
      <c r="Q8" s="7">
        <v>792</v>
      </c>
    </row>
    <row r="9" spans="1:17" s="10" customFormat="1" ht="45" customHeight="1" x14ac:dyDescent="0.2">
      <c r="A9" s="22">
        <v>2</v>
      </c>
      <c r="B9" s="36">
        <v>220617</v>
      </c>
      <c r="C9" s="34" t="s">
        <v>21</v>
      </c>
      <c r="D9" s="34" t="s">
        <v>22</v>
      </c>
      <c r="E9" s="40" t="s">
        <v>23</v>
      </c>
      <c r="F9" s="34" t="s">
        <v>18</v>
      </c>
      <c r="G9" s="24">
        <v>34931.31</v>
      </c>
      <c r="H9" s="38">
        <v>32486.11</v>
      </c>
      <c r="I9" s="38">
        <v>31438.17</v>
      </c>
      <c r="J9" s="22">
        <v>175</v>
      </c>
      <c r="K9" s="24">
        <f t="shared" si="0"/>
        <v>5685069.25</v>
      </c>
      <c r="L9" s="24">
        <f t="shared" si="1"/>
        <v>5501679.75</v>
      </c>
      <c r="M9" s="11" t="s">
        <v>45</v>
      </c>
      <c r="N9" s="11" t="s">
        <v>46</v>
      </c>
      <c r="O9" s="11" t="s">
        <v>47</v>
      </c>
      <c r="P9" s="22"/>
      <c r="Q9" s="22">
        <v>175</v>
      </c>
    </row>
    <row r="10" spans="1:17" s="10" customFormat="1" ht="25.5" x14ac:dyDescent="0.2">
      <c r="A10" s="23"/>
      <c r="B10" s="37"/>
      <c r="C10" s="35"/>
      <c r="D10" s="35"/>
      <c r="E10" s="41"/>
      <c r="F10" s="35"/>
      <c r="G10" s="25"/>
      <c r="H10" s="39"/>
      <c r="I10" s="39"/>
      <c r="J10" s="23"/>
      <c r="K10" s="25"/>
      <c r="L10" s="25"/>
      <c r="M10" s="6" t="s">
        <v>48</v>
      </c>
      <c r="N10" s="6" t="s">
        <v>49</v>
      </c>
      <c r="O10" s="6" t="s">
        <v>50</v>
      </c>
      <c r="P10" s="23"/>
      <c r="Q10" s="23"/>
    </row>
    <row r="11" spans="1:17" s="10" customFormat="1" ht="38.25" customHeight="1" x14ac:dyDescent="0.2">
      <c r="A11" s="29">
        <v>3</v>
      </c>
      <c r="B11" s="30">
        <v>220450</v>
      </c>
      <c r="C11" s="27" t="s">
        <v>20</v>
      </c>
      <c r="D11" s="27" t="s">
        <v>24</v>
      </c>
      <c r="E11" s="27" t="s">
        <v>25</v>
      </c>
      <c r="F11" s="27" t="s">
        <v>19</v>
      </c>
      <c r="G11" s="26">
        <v>70.489999999999995</v>
      </c>
      <c r="H11" s="26">
        <f>G11-(G11*7%)</f>
        <v>65.555700000000002</v>
      </c>
      <c r="I11" s="26">
        <f>G11-(G11*10%)</f>
        <v>63.440999999999995</v>
      </c>
      <c r="J11" s="29">
        <v>32480</v>
      </c>
      <c r="K11" s="28">
        <f t="shared" ref="K11:K15" si="2">J11*H11</f>
        <v>2129249.1359999999</v>
      </c>
      <c r="L11" s="28">
        <f t="shared" ref="L11:L15" si="3">I11*J11</f>
        <v>2060563.68</v>
      </c>
      <c r="M11" s="6" t="s">
        <v>29</v>
      </c>
      <c r="N11" s="6" t="s">
        <v>30</v>
      </c>
      <c r="O11" s="6" t="s">
        <v>31</v>
      </c>
      <c r="P11" s="22">
        <v>32480</v>
      </c>
      <c r="Q11" s="22"/>
    </row>
    <row r="12" spans="1:17" s="10" customFormat="1" ht="38.25" x14ac:dyDescent="0.2">
      <c r="A12" s="29"/>
      <c r="B12" s="30"/>
      <c r="C12" s="27"/>
      <c r="D12" s="27"/>
      <c r="E12" s="27"/>
      <c r="F12" s="27"/>
      <c r="G12" s="26"/>
      <c r="H12" s="26"/>
      <c r="I12" s="26"/>
      <c r="J12" s="29"/>
      <c r="K12" s="28"/>
      <c r="L12" s="28"/>
      <c r="M12" s="6" t="s">
        <v>32</v>
      </c>
      <c r="N12" s="6" t="s">
        <v>33</v>
      </c>
      <c r="O12" s="6" t="s">
        <v>34</v>
      </c>
      <c r="P12" s="23"/>
      <c r="Q12" s="23"/>
    </row>
    <row r="13" spans="1:17" s="10" customFormat="1" ht="38.25" x14ac:dyDescent="0.2">
      <c r="A13" s="29">
        <v>4</v>
      </c>
      <c r="B13" s="30">
        <v>220452</v>
      </c>
      <c r="C13" s="27" t="s">
        <v>20</v>
      </c>
      <c r="D13" s="27" t="s">
        <v>24</v>
      </c>
      <c r="E13" s="27" t="s">
        <v>26</v>
      </c>
      <c r="F13" s="27" t="s">
        <v>19</v>
      </c>
      <c r="G13" s="26">
        <v>242.11</v>
      </c>
      <c r="H13" s="26">
        <f t="shared" ref="H13:H15" si="4">G13-(G13*7%)</f>
        <v>225.16230000000002</v>
      </c>
      <c r="I13" s="26">
        <f t="shared" ref="I13:I15" si="5">G13-(G13*10%)</f>
        <v>217.899</v>
      </c>
      <c r="J13" s="29">
        <v>34951</v>
      </c>
      <c r="K13" s="28">
        <f t="shared" si="2"/>
        <v>7869647.5473000007</v>
      </c>
      <c r="L13" s="28">
        <f t="shared" si="3"/>
        <v>7615787.949</v>
      </c>
      <c r="M13" s="6" t="s">
        <v>36</v>
      </c>
      <c r="N13" s="6" t="s">
        <v>30</v>
      </c>
      <c r="O13" s="6" t="s">
        <v>31</v>
      </c>
      <c r="P13" s="22">
        <v>34951</v>
      </c>
      <c r="Q13" s="22"/>
    </row>
    <row r="14" spans="1:17" s="10" customFormat="1" ht="38.25" x14ac:dyDescent="0.2">
      <c r="A14" s="29"/>
      <c r="B14" s="30"/>
      <c r="C14" s="27"/>
      <c r="D14" s="27"/>
      <c r="E14" s="27"/>
      <c r="F14" s="27"/>
      <c r="G14" s="26"/>
      <c r="H14" s="26"/>
      <c r="I14" s="26"/>
      <c r="J14" s="29"/>
      <c r="K14" s="28"/>
      <c r="L14" s="28"/>
      <c r="M14" s="6" t="s">
        <v>35</v>
      </c>
      <c r="N14" s="6" t="s">
        <v>33</v>
      </c>
      <c r="O14" s="6" t="s">
        <v>34</v>
      </c>
      <c r="P14" s="23"/>
      <c r="Q14" s="23"/>
    </row>
    <row r="15" spans="1:17" s="10" customFormat="1" ht="38.25" x14ac:dyDescent="0.2">
      <c r="A15" s="29">
        <v>5</v>
      </c>
      <c r="B15" s="30">
        <v>220454</v>
      </c>
      <c r="C15" s="27" t="s">
        <v>20</v>
      </c>
      <c r="D15" s="27" t="s">
        <v>24</v>
      </c>
      <c r="E15" s="27" t="s">
        <v>27</v>
      </c>
      <c r="F15" s="27" t="s">
        <v>19</v>
      </c>
      <c r="G15" s="26">
        <v>206.9</v>
      </c>
      <c r="H15" s="26">
        <f t="shared" si="4"/>
        <v>192.417</v>
      </c>
      <c r="I15" s="26">
        <f t="shared" si="5"/>
        <v>186.21</v>
      </c>
      <c r="J15" s="29">
        <v>41475</v>
      </c>
      <c r="K15" s="28">
        <f t="shared" si="2"/>
        <v>7980495.0750000002</v>
      </c>
      <c r="L15" s="28">
        <f t="shared" si="3"/>
        <v>7723059.75</v>
      </c>
      <c r="M15" s="6" t="s">
        <v>37</v>
      </c>
      <c r="N15" s="6" t="s">
        <v>30</v>
      </c>
      <c r="O15" s="6" t="s">
        <v>31</v>
      </c>
      <c r="P15" s="22">
        <v>41475</v>
      </c>
      <c r="Q15" s="22"/>
    </row>
    <row r="16" spans="1:17" s="10" customFormat="1" ht="38.25" x14ac:dyDescent="0.2">
      <c r="A16" s="29"/>
      <c r="B16" s="30"/>
      <c r="C16" s="27"/>
      <c r="D16" s="27"/>
      <c r="E16" s="27"/>
      <c r="F16" s="27"/>
      <c r="G16" s="26"/>
      <c r="H16" s="26"/>
      <c r="I16" s="26"/>
      <c r="J16" s="29"/>
      <c r="K16" s="28"/>
      <c r="L16" s="28"/>
      <c r="M16" s="6" t="s">
        <v>38</v>
      </c>
      <c r="N16" s="6" t="s">
        <v>33</v>
      </c>
      <c r="O16" s="6" t="s">
        <v>34</v>
      </c>
      <c r="P16" s="31"/>
      <c r="Q16" s="31"/>
    </row>
    <row r="17" spans="1:17" s="10" customFormat="1" ht="38.25" x14ac:dyDescent="0.2">
      <c r="A17" s="29"/>
      <c r="B17" s="30"/>
      <c r="C17" s="27"/>
      <c r="D17" s="27"/>
      <c r="E17" s="27"/>
      <c r="F17" s="27"/>
      <c r="G17" s="26"/>
      <c r="H17" s="26"/>
      <c r="I17" s="26"/>
      <c r="J17" s="29"/>
      <c r="K17" s="28"/>
      <c r="L17" s="28"/>
      <c r="M17" s="6" t="s">
        <v>39</v>
      </c>
      <c r="N17" s="6" t="s">
        <v>40</v>
      </c>
      <c r="O17" s="6" t="s">
        <v>41</v>
      </c>
      <c r="P17" s="23"/>
      <c r="Q17" s="23"/>
    </row>
  </sheetData>
  <autoFilter ref="A7:Q8"/>
  <mergeCells count="74">
    <mergeCell ref="B9:B10"/>
    <mergeCell ref="A9:A10"/>
    <mergeCell ref="I9:I10"/>
    <mergeCell ref="H9:H10"/>
    <mergeCell ref="G9:G10"/>
    <mergeCell ref="F9:F10"/>
    <mergeCell ref="E9:E10"/>
    <mergeCell ref="Q13:Q14"/>
    <mergeCell ref="Q15:Q17"/>
    <mergeCell ref="P6:Q6"/>
    <mergeCell ref="D9:D10"/>
    <mergeCell ref="C9:C10"/>
    <mergeCell ref="D15:D17"/>
    <mergeCell ref="C15:C17"/>
    <mergeCell ref="E13:E14"/>
    <mergeCell ref="F13:F14"/>
    <mergeCell ref="G13:G14"/>
    <mergeCell ref="H13:H14"/>
    <mergeCell ref="I13:I14"/>
    <mergeCell ref="D11:D12"/>
    <mergeCell ref="C11:C12"/>
    <mergeCell ref="D13:D14"/>
    <mergeCell ref="I11:I12"/>
    <mergeCell ref="B15:B17"/>
    <mergeCell ref="A15:A17"/>
    <mergeCell ref="P11:P12"/>
    <mergeCell ref="P13:P14"/>
    <mergeCell ref="P15:P17"/>
    <mergeCell ref="I15:I17"/>
    <mergeCell ref="H15:H17"/>
    <mergeCell ref="G15:G17"/>
    <mergeCell ref="F15:F17"/>
    <mergeCell ref="E15:E17"/>
    <mergeCell ref="J13:J14"/>
    <mergeCell ref="K13:K14"/>
    <mergeCell ref="L13:L14"/>
    <mergeCell ref="L15:L17"/>
    <mergeCell ref="K15:K17"/>
    <mergeCell ref="J15:J17"/>
    <mergeCell ref="B11:B12"/>
    <mergeCell ref="A11:A12"/>
    <mergeCell ref="A13:A14"/>
    <mergeCell ref="B13:B14"/>
    <mergeCell ref="C13:C14"/>
    <mergeCell ref="H11:H12"/>
    <mergeCell ref="G11:G12"/>
    <mergeCell ref="F11:F12"/>
    <mergeCell ref="E11:E12"/>
    <mergeCell ref="L11:L12"/>
    <mergeCell ref="K11:K12"/>
    <mergeCell ref="J11:J12"/>
    <mergeCell ref="Q11:Q12"/>
    <mergeCell ref="L9:L10"/>
    <mergeCell ref="K9:K10"/>
    <mergeCell ref="J9:J10"/>
    <mergeCell ref="Q9:Q10"/>
    <mergeCell ref="P9:P10"/>
    <mergeCell ref="L6:L7"/>
    <mergeCell ref="K6:K7"/>
    <mergeCell ref="F6:F7"/>
    <mergeCell ref="B6:B7"/>
    <mergeCell ref="C6:C7"/>
    <mergeCell ref="D6:D7"/>
    <mergeCell ref="E6:E7"/>
    <mergeCell ref="A6:A7"/>
    <mergeCell ref="G6:G7"/>
    <mergeCell ref="H6:H7"/>
    <mergeCell ref="I6:I7"/>
    <mergeCell ref="J6:J7"/>
    <mergeCell ref="O3:Q3"/>
    <mergeCell ref="O2:Q2"/>
    <mergeCell ref="M6:M7"/>
    <mergeCell ref="N6:N7"/>
    <mergeCell ref="O6:O7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5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2022-10-07T10:25:37Z</dcterms:modified>
</cp:coreProperties>
</file>